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EigeneDateien\Beckhoff Produkte\EtherCAT\__Produkte\EL3xxx analog\ELM3xxx\Doku\2022-03-25 CM CommonMode\"/>
    </mc:Choice>
  </mc:AlternateContent>
  <xr:revisionPtr revIDLastSave="0" documentId="8_{A581AAD7-F980-46F0-A01C-FDDF5FCBBB35}" xr6:coauthVersionLast="47" xr6:coauthVersionMax="47" xr10:uidLastSave="{00000000-0000-0000-0000-000000000000}"/>
  <bookViews>
    <workbookView xWindow="38280" yWindow="-120" windowWidth="38640" windowHeight="21840" xr2:uid="{15662885-1226-4B69-A56B-D574899F289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G9" i="1"/>
  <c r="G15" i="1"/>
  <c r="G13" i="1"/>
  <c r="G11" i="1"/>
  <c r="G18" i="1" l="1"/>
  <c r="E20" i="1" s="1"/>
  <c r="J16" i="1"/>
  <c r="J15" i="1"/>
  <c r="J14" i="1"/>
  <c r="J13" i="1"/>
  <c r="J10" i="1" l="1"/>
  <c r="J11" i="1"/>
  <c r="J12" i="1"/>
  <c r="J9" i="1"/>
</calcChain>
</file>

<file path=xl/sharedStrings.xml><?xml version="1.0" encoding="utf-8"?>
<sst xmlns="http://schemas.openxmlformats.org/spreadsheetml/2006/main" count="25" uniqueCount="18">
  <si>
    <t xml:space="preserve"> +Input</t>
  </si>
  <si>
    <t>Channel</t>
  </si>
  <si>
    <t>AGND vs. PGND:</t>
  </si>
  <si>
    <t>vs. PGND</t>
  </si>
  <si>
    <t>x</t>
  </si>
  <si>
    <t>in Usage</t>
  </si>
  <si>
    <t>Denominator</t>
  </si>
  <si>
    <t>Point</t>
  </si>
  <si>
    <t xml:space="preserve"> +</t>
  </si>
  <si>
    <t xml:space="preserve"> -</t>
  </si>
  <si>
    <t>1. set with "x" which channel is in usage</t>
  </si>
  <si>
    <t>2. set Rin each channel</t>
  </si>
  <si>
    <t>Rin [Ohm]</t>
  </si>
  <si>
    <t>Sums:</t>
  </si>
  <si>
    <t>Input vs. AGND</t>
  </si>
  <si>
    <t>3. set input voltages at + and - point</t>
  </si>
  <si>
    <t>Usage: fill grey cells</t>
  </si>
  <si>
    <t>4. check columns K against device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</si>
</sst>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V&quot;"/>
    <numFmt numFmtId="165" formatCode="0.0000000\ &quot;[V]&quot;"/>
    <numFmt numFmtId="166" formatCode="0.000\ &quot;V&quot;"/>
    <numFmt numFmtId="167" formatCode="0.000000\ &quot;1/Ohm&quot;"/>
  </numFmts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5" fontId="1" fillId="0" borderId="0" xfId="0" applyNumberFormat="1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3" fontId="0" fillId="2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16</xdr:row>
      <xdr:rowOff>47625</xdr:rowOff>
    </xdr:from>
    <xdr:to>
      <xdr:col>4</xdr:col>
      <xdr:colOff>733425</xdr:colOff>
      <xdr:row>18</xdr:row>
      <xdr:rowOff>180975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67C51BB3-EC88-412F-B1EB-A6A20009E063}"/>
            </a:ext>
          </a:extLst>
        </xdr:cNvPr>
        <xdr:cNvSpPr/>
      </xdr:nvSpPr>
      <xdr:spPr>
        <a:xfrm>
          <a:off x="3562350" y="3095625"/>
          <a:ext cx="466725" cy="514350"/>
        </a:xfrm>
        <a:prstGeom prst="downArrow">
          <a:avLst>
            <a:gd name="adj1" fmla="val 27791"/>
            <a:gd name="adj2" fmla="val 444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0</xdr:colOff>
      <xdr:row>16</xdr:row>
      <xdr:rowOff>152400</xdr:rowOff>
    </xdr:from>
    <xdr:to>
      <xdr:col>9</xdr:col>
      <xdr:colOff>552451</xdr:colOff>
      <xdr:row>19</xdr:row>
      <xdr:rowOff>161925</xdr:rowOff>
    </xdr:to>
    <xdr:sp macro="" textlink="">
      <xdr:nvSpPr>
        <xdr:cNvPr id="3" name="Pfeil: nach oben gebogen 2">
          <a:extLst>
            <a:ext uri="{FF2B5EF4-FFF2-40B4-BE49-F238E27FC236}">
              <a16:creationId xmlns:a16="http://schemas.microsoft.com/office/drawing/2014/main" id="{2482FC5F-EF30-4318-867F-3E8B82D64057}"/>
            </a:ext>
          </a:extLst>
        </xdr:cNvPr>
        <xdr:cNvSpPr/>
      </xdr:nvSpPr>
      <xdr:spPr>
        <a:xfrm>
          <a:off x="6172202" y="2628900"/>
          <a:ext cx="2371724" cy="5810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B517-A1AF-4A26-BEC0-7ED6E38B8FD5}">
  <dimension ref="A2:J20"/>
  <sheetViews>
    <sheetView tabSelected="1" workbookViewId="0">
      <selection activeCell="E10" sqref="E10"/>
    </sheetView>
  </sheetViews>
  <sheetFormatPr baseColWidth="10" defaultRowHeight="15" x14ac:dyDescent="0.25"/>
  <cols>
    <col min="3" max="3" width="15.140625" style="6" bestFit="1" customWidth="1"/>
    <col min="4" max="4" width="11.42578125" style="6"/>
    <col min="5" max="5" width="12.7109375" bestFit="1" customWidth="1"/>
    <col min="6" max="6" width="2.7109375" customWidth="1"/>
    <col min="7" max="7" width="13.42578125" bestFit="1" customWidth="1"/>
    <col min="8" max="8" width="3.5703125" customWidth="1"/>
    <col min="9" max="9" width="3.7109375" customWidth="1"/>
  </cols>
  <sheetData>
    <row r="2" spans="1:10" x14ac:dyDescent="0.25">
      <c r="A2" s="12" t="s">
        <v>16</v>
      </c>
    </row>
    <row r="3" spans="1:10" x14ac:dyDescent="0.25">
      <c r="A3" s="12" t="s">
        <v>10</v>
      </c>
    </row>
    <row r="4" spans="1:10" x14ac:dyDescent="0.25">
      <c r="A4" s="12" t="s">
        <v>11</v>
      </c>
      <c r="E4" s="6"/>
    </row>
    <row r="5" spans="1:10" x14ac:dyDescent="0.25">
      <c r="A5" s="12" t="s">
        <v>15</v>
      </c>
      <c r="D5" s="5"/>
      <c r="E5" s="5"/>
    </row>
    <row r="6" spans="1:10" x14ac:dyDescent="0.25">
      <c r="A6" s="12" t="s">
        <v>17</v>
      </c>
      <c r="D6" s="5"/>
      <c r="E6" s="5"/>
    </row>
    <row r="7" spans="1:10" x14ac:dyDescent="0.25">
      <c r="E7" t="s">
        <v>0</v>
      </c>
      <c r="G7" s="3" t="s">
        <v>6</v>
      </c>
      <c r="J7" s="9" t="s">
        <v>14</v>
      </c>
    </row>
    <row r="8" spans="1:10" x14ac:dyDescent="0.25">
      <c r="A8" s="6" t="s">
        <v>1</v>
      </c>
      <c r="B8" s="6" t="s">
        <v>5</v>
      </c>
      <c r="C8" s="6" t="s">
        <v>12</v>
      </c>
      <c r="D8" s="6" t="s">
        <v>7</v>
      </c>
      <c r="E8" t="s">
        <v>3</v>
      </c>
      <c r="G8" s="3"/>
    </row>
    <row r="9" spans="1:10" x14ac:dyDescent="0.25">
      <c r="A9" s="9">
        <v>1</v>
      </c>
      <c r="B9" s="7" t="s">
        <v>4</v>
      </c>
      <c r="C9" s="15">
        <v>660000</v>
      </c>
      <c r="D9" s="6" t="s">
        <v>8</v>
      </c>
      <c r="E9" s="8">
        <v>30</v>
      </c>
      <c r="G9" s="4">
        <f>IF(ISBLANK(B9),0,(E9+E10)/(C9/2))</f>
        <v>9.0909090909090904E-5</v>
      </c>
      <c r="J9" s="10">
        <f>IF(ISBLANK(B9),0,E9-$E$20)</f>
        <v>16.941176470588236</v>
      </c>
    </row>
    <row r="10" spans="1:10" x14ac:dyDescent="0.25">
      <c r="A10" s="9"/>
      <c r="B10" s="9"/>
      <c r="C10" s="9"/>
      <c r="D10" s="6" t="s">
        <v>9</v>
      </c>
      <c r="E10" s="8">
        <v>0</v>
      </c>
      <c r="G10" s="4"/>
      <c r="J10" s="10">
        <f>IF(ISBLANK(B9),0,E10-$E$20)</f>
        <v>-13.058823529411764</v>
      </c>
    </row>
    <row r="11" spans="1:10" x14ac:dyDescent="0.25">
      <c r="A11" s="9">
        <v>2</v>
      </c>
      <c r="B11" s="7" t="s">
        <v>4</v>
      </c>
      <c r="C11" s="15">
        <v>4100000</v>
      </c>
      <c r="D11" s="6" t="s">
        <v>8</v>
      </c>
      <c r="E11" s="8">
        <v>2</v>
      </c>
      <c r="G11" s="4">
        <f>IF(ISBLANK(B11),0,(E11+E12)/(C11/2))</f>
        <v>9.7560975609756088E-7</v>
      </c>
      <c r="J11" s="10">
        <f>IF(ISBLANK(B11),0,E11-$E$20)</f>
        <v>-11.058823529411764</v>
      </c>
    </row>
    <row r="12" spans="1:10" x14ac:dyDescent="0.25">
      <c r="A12" s="9"/>
      <c r="B12" s="9"/>
      <c r="C12" s="9"/>
      <c r="D12" s="6" t="s">
        <v>9</v>
      </c>
      <c r="E12" s="8">
        <v>0</v>
      </c>
      <c r="G12" s="4"/>
      <c r="J12" s="10">
        <f>IF(ISBLANK(B11),0,E12-$E$20)</f>
        <v>-13.058823529411764</v>
      </c>
    </row>
    <row r="13" spans="1:10" x14ac:dyDescent="0.25">
      <c r="A13" s="9">
        <v>3</v>
      </c>
      <c r="B13" s="7"/>
      <c r="C13" s="15">
        <v>4100000</v>
      </c>
      <c r="D13" s="6" t="s">
        <v>8</v>
      </c>
      <c r="E13" s="8">
        <v>0</v>
      </c>
      <c r="G13" s="4">
        <f>IF(ISBLANK(B13),0,(E13+E14)/(C13/2))</f>
        <v>0</v>
      </c>
      <c r="J13" s="10">
        <f>IF(ISBLANK(B13),0,E13-$E$20)</f>
        <v>0</v>
      </c>
    </row>
    <row r="14" spans="1:10" x14ac:dyDescent="0.25">
      <c r="A14" s="9"/>
      <c r="B14" s="9"/>
      <c r="C14" s="9"/>
      <c r="D14" s="6" t="s">
        <v>9</v>
      </c>
      <c r="E14" s="8">
        <v>0</v>
      </c>
      <c r="G14" s="4"/>
      <c r="J14" s="10">
        <f>IF(ISBLANK(B13),0,E14-$E$20)</f>
        <v>0</v>
      </c>
    </row>
    <row r="15" spans="1:10" x14ac:dyDescent="0.25">
      <c r="A15" s="9">
        <v>4</v>
      </c>
      <c r="B15" s="7"/>
      <c r="C15" s="15">
        <v>4100000</v>
      </c>
      <c r="D15" s="6" t="s">
        <v>8</v>
      </c>
      <c r="E15" s="8">
        <v>0</v>
      </c>
      <c r="G15" s="4">
        <f>IF(ISBLANK(B15),0,(E15+E16)/(C15/2))</f>
        <v>0</v>
      </c>
      <c r="J15" s="10">
        <f>IF(ISBLANK(B15),0,E15-$E$20)</f>
        <v>0</v>
      </c>
    </row>
    <row r="16" spans="1:10" x14ac:dyDescent="0.25">
      <c r="A16" s="9"/>
      <c r="B16" s="9"/>
      <c r="C16" s="9"/>
      <c r="D16" s="6" t="s">
        <v>9</v>
      </c>
      <c r="E16" s="8">
        <v>0</v>
      </c>
      <c r="G16" s="4"/>
      <c r="J16" s="10">
        <f>IF(ISBLANK(B15),0,E16-$E$20)</f>
        <v>0</v>
      </c>
    </row>
    <row r="17" spans="2:10" x14ac:dyDescent="0.25">
      <c r="E17" s="1"/>
      <c r="G17" s="4"/>
      <c r="J17" s="10"/>
    </row>
    <row r="18" spans="2:10" x14ac:dyDescent="0.25">
      <c r="B18" s="3" t="s">
        <v>13</v>
      </c>
      <c r="C18" s="14">
        <f>(IF(ISBLANK(B9),0,4/C9))+(IF(ISBLANK(B11),0,4/C11))+(IF(ISBLANK(B13),0,4/C13))+(IF(ISBLANK(B15),0,4/C15))</f>
        <v>7.0362158167036221E-6</v>
      </c>
      <c r="D18" s="13"/>
      <c r="E18" s="3"/>
      <c r="F18" s="3"/>
      <c r="G18" s="4">
        <f>SUM(G9:G16)</f>
        <v>9.188470066518847E-5</v>
      </c>
      <c r="I18" s="1"/>
      <c r="J18" s="1"/>
    </row>
    <row r="19" spans="2:10" x14ac:dyDescent="0.25">
      <c r="G19" s="3"/>
    </row>
    <row r="20" spans="2:10" x14ac:dyDescent="0.25">
      <c r="D20" s="2" t="s">
        <v>2</v>
      </c>
      <c r="E20" s="11">
        <f>G18/C18</f>
        <v>13.058823529411764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Podrouschek</dc:creator>
  <cp:lastModifiedBy>Martin Podrouschek</cp:lastModifiedBy>
  <dcterms:created xsi:type="dcterms:W3CDTF">2022-03-28T12:45:43Z</dcterms:created>
  <dcterms:modified xsi:type="dcterms:W3CDTF">2022-04-13T12:59:18Z</dcterms:modified>
</cp:coreProperties>
</file>